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Y:\La Mesa\Aktuális\beszerzések 2017\Vörösmarty utca iskola konyha\"/>
    </mc:Choice>
  </mc:AlternateContent>
  <xr:revisionPtr revIDLastSave="0" documentId="13_ncr:1_{7918FE24-F7C1-4CE0-8493-3E8585FDEA4F}" xr6:coauthVersionLast="47" xr6:coauthVersionMax="47" xr10:uidLastSave="{00000000-0000-0000-0000-000000000000}"/>
  <bookViews>
    <workbookView xWindow="-108" yWindow="-108" windowWidth="23256" windowHeight="12456" xr2:uid="{D7669008-4817-405A-B44D-F17777A74446}"/>
  </bookViews>
  <sheets>
    <sheet name="Árazatlan költségveté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 i="1" l="1"/>
  <c r="J9" i="1" s="1"/>
  <c r="I10" i="1"/>
  <c r="I11" i="1"/>
  <c r="I12" i="1"/>
  <c r="J12" i="1" s="1"/>
  <c r="I13" i="1"/>
  <c r="I14" i="1"/>
  <c r="H9" i="1"/>
  <c r="H10" i="1"/>
  <c r="H11" i="1"/>
  <c r="J11" i="1" s="1"/>
  <c r="H12" i="1"/>
  <c r="H13" i="1"/>
  <c r="H14" i="1"/>
  <c r="I8" i="1"/>
  <c r="H8" i="1"/>
  <c r="A34" i="1"/>
  <c r="I33" i="1"/>
  <c r="H33" i="1"/>
  <c r="I32" i="1"/>
  <c r="H32" i="1"/>
  <c r="I31" i="1"/>
  <c r="H31" i="1"/>
  <c r="I30" i="1"/>
  <c r="H30" i="1"/>
  <c r="I29" i="1"/>
  <c r="H29" i="1"/>
  <c r="I28" i="1"/>
  <c r="H28" i="1"/>
  <c r="I27" i="1"/>
  <c r="H27" i="1"/>
  <c r="I26" i="1"/>
  <c r="H26" i="1"/>
  <c r="I25" i="1"/>
  <c r="H25" i="1"/>
  <c r="J25" i="1" s="1"/>
  <c r="I24" i="1"/>
  <c r="J24" i="1" s="1"/>
  <c r="H24" i="1"/>
  <c r="I23" i="1"/>
  <c r="H23" i="1"/>
  <c r="J23" i="1" s="1"/>
  <c r="I22" i="1"/>
  <c r="H22" i="1"/>
  <c r="D21" i="1"/>
  <c r="I21" i="1" s="1"/>
  <c r="I20" i="1"/>
  <c r="H20" i="1"/>
  <c r="I19" i="1"/>
  <c r="H19" i="1"/>
  <c r="I18" i="1"/>
  <c r="H18" i="1"/>
  <c r="J18" i="1" s="1"/>
  <c r="I17" i="1"/>
  <c r="H17" i="1"/>
  <c r="I16" i="1"/>
  <c r="H16" i="1"/>
  <c r="I15" i="1"/>
  <c r="H15" i="1"/>
  <c r="J15" i="1" s="1"/>
  <c r="I7" i="1"/>
  <c r="H7" i="1"/>
  <c r="I6" i="1"/>
  <c r="H6" i="1"/>
  <c r="I5" i="1"/>
  <c r="H5" i="1"/>
  <c r="J5" i="1" s="1"/>
  <c r="I4" i="1"/>
  <c r="H4" i="1"/>
  <c r="J4" i="1" s="1"/>
  <c r="I3" i="1"/>
  <c r="H3" i="1"/>
  <c r="J3" i="1" s="1"/>
  <c r="I2" i="1"/>
  <c r="H2" i="1"/>
  <c r="J26" i="1" l="1"/>
  <c r="J14" i="1"/>
  <c r="J8" i="1"/>
  <c r="J13" i="1"/>
  <c r="J2" i="1"/>
  <c r="J17" i="1"/>
  <c r="J10" i="1"/>
  <c r="J6" i="1"/>
  <c r="J7" i="1"/>
  <c r="J16" i="1"/>
  <c r="J19" i="1"/>
  <c r="J20" i="1"/>
  <c r="J22" i="1"/>
  <c r="J27" i="1"/>
  <c r="J28" i="1"/>
  <c r="J29" i="1"/>
  <c r="J31" i="1"/>
  <c r="J32" i="1"/>
  <c r="J33" i="1"/>
  <c r="J30" i="1"/>
  <c r="I34" i="1"/>
  <c r="H21" i="1"/>
  <c r="J21" i="1" s="1"/>
  <c r="H34" i="1" l="1"/>
  <c r="J34" i="1"/>
</calcChain>
</file>

<file path=xl/sharedStrings.xml><?xml version="1.0" encoding="utf-8"?>
<sst xmlns="http://schemas.openxmlformats.org/spreadsheetml/2006/main" count="114" uniqueCount="85">
  <si>
    <t>Sorsz</t>
  </si>
  <si>
    <t>Tételszám</t>
  </si>
  <si>
    <t>Tétel</t>
  </si>
  <si>
    <t>Menny</t>
  </si>
  <si>
    <t>Mért.e.</t>
  </si>
  <si>
    <t>a.e.</t>
  </si>
  <si>
    <t>d.e.</t>
  </si>
  <si>
    <t>A</t>
  </si>
  <si>
    <t>D</t>
  </si>
  <si>
    <t>A+D</t>
  </si>
  <si>
    <t>Megjegyzés</t>
  </si>
  <si>
    <t>82-000-4.2.2.1</t>
  </si>
  <si>
    <t>Gáz- és fűtésszerelési berendezési tárgyak leszerelése,
fűtésszerelési berendezési tárgyak
melegvíztárolók,</t>
  </si>
  <si>
    <t>db</t>
  </si>
  <si>
    <t>Konyha, bojler</t>
  </si>
  <si>
    <t>82-000-1.2.1</t>
  </si>
  <si>
    <t>Menetes szerelvények leszerelése DN 50 méretig</t>
  </si>
  <si>
    <t>csempeszelep megszüntetése</t>
  </si>
  <si>
    <t>82-004-1.1-0353221</t>
  </si>
  <si>
    <t>Elektromos melegvíztermelő (átfolyós vagy tárolós) berendezés elhelyezése,tartozékokkal, szerelvényekkel, vízoldali bekötéssel,elektromos bekötés nélkül,20 literig HAJDU ZA - 10 zártrendszerű elektromos forróvíztároló, 10 literes alsó elhelyezésű tartály, kombinált biztonsági szeleppel, 2 kW elektromos teljesítmény, Csz.: 2111211711</t>
  </si>
  <si>
    <t>82-009-17.1-0110161</t>
  </si>
  <si>
    <t>Berendezési tárgyak szerelvényeinek felszerelése, sarokszelep szerelés MOFÉM sárgaréz sarokszelep 1/2"-1/2" sárgaréz, krómozott, 10 bar, Csz: 163-0002-00</t>
  </si>
  <si>
    <t>82-009-19.3.2-0318046</t>
  </si>
  <si>
    <t>Csaptelepek és szerelvényeinek felszerelése,
mosdócsaptelepek,
álló illetve süllyesztett mosdócsaptelep
MOFÉM Junior egykaros mosdócsaptelep, ECO kerámia vezérlőegység forrázás elleni védelemmel, kr. lánctartó szemmel, kód: 150-0021-00</t>
  </si>
  <si>
    <t>82-009-31.2-0110915</t>
  </si>
  <si>
    <t>Vizes berendezési tárgyak bűzelzáróinak felszerelése,mosdóhoz, bidéhez, vízlágyítóhoz MOFÉM búraszifon leeresztőszeleppel, krómozott, Csz: 165-0027-00</t>
  </si>
  <si>
    <t>82-009-21.1-0135290</t>
  </si>
  <si>
    <t>Padló alatti, feletti illetve falba süllyeszthető bűzelzáró, padló alatti 1, 2, 3 ágú elhelyezése HL310N, Padlólefolyó DN50/75/110 függőleges elhúzással, szigetelő karimával, vízbűzzárral, 123x123 mm műanyag rácstartóval, 115x115 mm nemesacél ráccsal, a csempézés idejére merevítő védőfedéllel. Teljesítmény: 40 l/perc, Terhelhetőség: 300kg</t>
  </si>
  <si>
    <t>81-000-1.2.3</t>
  </si>
  <si>
    <t xml:space="preserve">Csővezetékek bontása, csővezeték leszerelése átmérőre való tekintet nélkül, víz és csatornacsövek </t>
  </si>
  <si>
    <t>m</t>
  </si>
  <si>
    <t>81-000-1.6</t>
  </si>
  <si>
    <t>Csővezetékek bontása, vízvezeték elzárás és nyitás, javítási munkák előtt és után</t>
  </si>
  <si>
    <t>81-001-1.3.5.1.1.1.2-0333614</t>
  </si>
  <si>
    <t>Ivóvíz vezeték, Ötrétegű cső szerelése, PE-RT/Al/PE-RT, PE-RT/EVOH/PE-RT anyagból, préshüvelyes kötésekkel, cső elhelyezése csőidomok nélkül, szakaszos nyomáspróbával, falhoronyba vagy padlószerkezetbe (horonyvésés külön tételben), DN 15 Uponor Uni Pipe PLUS varratnélküli ötrétegű cső, 20x2,25 mm, 10 bar, 100m-es tekercsben, EPD dokumentummal rendelkezik, Cikkszám: 1059579</t>
  </si>
  <si>
    <t>81-002-3.2.1.2.3-0130983</t>
  </si>
  <si>
    <t>PVC lefolyóvezeték szerelése, tokos, gumigyűrűs kötésekkel, cső elhelyezése csőidomokkal, szakaszos tömörségi próbával, horonyba vagy padlócsatornába, DN 50 PIPELIFE PVC-U tokos lefolyócső 50x1,8x1000 mm, KAEM050/1M</t>
  </si>
  <si>
    <t>54-016-6.1</t>
  </si>
  <si>
    <t>Fűtési és vízvezeték szakaszos és hálózati nyomáspróbája vízzel, 200 mm külső Ø-ig</t>
  </si>
  <si>
    <t>klt</t>
  </si>
  <si>
    <t>80-001-1.4.1.1.1-0125037</t>
  </si>
  <si>
    <t>Fűtési, HMV, HHV vezetékek szigetelése (ívek, idomok, szerelvények szigetelése és burkolás nélkül), szintetikus gumi alapú kaucsuk csőhéjjal csupasz kivitelben, ragasztással, öntapadó ragasztó szalag lezárással, NÁ 108 mm csőátmérőig Csőhéj AF2, falvastagság: 12,0 mm, külső csőátmérő 22 mm</t>
  </si>
  <si>
    <t>42-000-2.2</t>
  </si>
  <si>
    <t>Lapburkolatok bontása,
fal-, pillér- és oszlopburkolat, bármely méretű
mozaik, kőagyag és csempe</t>
  </si>
  <si>
    <t>m2</t>
  </si>
  <si>
    <t>42-090-3.2.2.1</t>
  </si>
  <si>
    <t>Lapburkolat javítása;
Fal- és pillérburkolat javítása 0,10-2,00 m²-ig terjedő felületen kivéséssel, pótlással,20x20 cm-es mozaiklap</t>
  </si>
  <si>
    <t>42-011-2.1.1.1-03138412.1.1.1</t>
  </si>
  <si>
    <t>Padlóburkolat hordozószerkezetének felületelőkészítése beltérben, beton alapfelületen
felületelőkészítő alapozó és tapadóhíd felhordása egy rétegben MAPEI Eco Prim Grip Plus akrilgyanta-bázisú, szilikahomok tartalmú vizesdiszperziós alapozó, Csz: 1560105</t>
  </si>
  <si>
    <t>42-011-2.1.1.4.1-0313032</t>
  </si>
  <si>
    <t>Padlóburkolat hordozószerkezetének felületelőkészítése beltérben, beton alapfelületen önterülő felületkiegyenlítés készítése 5 mm rétegvastagságban
MAPEI Ultraplan Renovation önterülő aljzatkiegyenlítő, Csz: 0124325</t>
  </si>
  <si>
    <t>42-022-1.1.1.2.1.1-0313902</t>
  </si>
  <si>
    <t>Padlóburkolat készítése, beltérben,
tégla, beton, vakolt alapfelületen,
gres, kőporcelán lappal, kötésben vagy hálósan, 3-5 mm vtg. ragasztóba rakva, 1-10 mm fugaszélességgel, 20x20 - 40x40 cm közötti lapmérettel MAPEI Ultralite S1 Flex Zero C2TE S1 egykomponensű, cementkötésű ragasztóhabarcs, Csz: 1196515
MAPEI Kerapoxy IEG kétkomponensű epoxigyanta fugázó, cementszürke, Csz: 5U11310</t>
  </si>
  <si>
    <t>meglévőre ragasztva</t>
  </si>
  <si>
    <t>42-072-11-0344731</t>
  </si>
  <si>
    <t>Sarokélvédő profil elhelyezése, 4,0 m-es szálban B&amp;K rm. sarokélvédő, tükrös felület, 40×40×1500 mm, falra ragasztható, Cikkszám: BK22701000000001_szálcsiszolt</t>
  </si>
  <si>
    <t>6db*1,5m</t>
  </si>
  <si>
    <t>42-071-90-0310353</t>
  </si>
  <si>
    <t>Ajánlott ragasztó profilok rögzítéséhez
Pattex Palmafix nagyszilárdságú építőipari kontaktragasztó, elsősorban burkolati profilok, padlószőnyeg és 1,5 mm-nél vastagabb PVC-burkolat gyors és erős ragasztására, tömör, nem nedvszívó felületekre is, padlófűtés esetén is alkalmazható, 0,8 l, Cikkszám: 1428073</t>
  </si>
  <si>
    <t>470000451244</t>
  </si>
  <si>
    <t>Belső festéseknél felület előkészítése, részmunkák; régi olajfesték eltávolítása falfelületről, lekaparással, spatulával, bármilyen padozatú helyiségben, tagolatlan felületen</t>
  </si>
  <si>
    <t>470000450501</t>
  </si>
  <si>
    <t>Belső festéseknél felület előkészítése, részmunkák; glettelés, műanyag kötőanyagú glettel (simítótapasszal), vakolt felületen, bármilyen padozatú helyiségben, tagolatlan felületen JUBOLIN előkevert fehér beltéri glett</t>
  </si>
  <si>
    <t>470103626546</t>
  </si>
  <si>
    <t>Normál nem egyenletes nedvszívóképességű ásványi falfelületek alapozása, felületmegerősítése, vizes-diszperziós akril bázisú alapozóval, tagolatlan felületen POLI-FARBE Inntaler diszperziós mélyalapozó</t>
  </si>
  <si>
    <t>470114485823</t>
  </si>
  <si>
    <r>
      <t xml:space="preserve">Diszperziós festés latex bázisú, fehér vagy gyárilag színezett vízzel hígítható falfestékkel, megfelelően előkészített alapfelületen, vakolaton, két rétegben, tagolatlan sima felületen Caparol SeidenLatex fokozottan terhelhető beltéri latexfesték, selyemmatt, III. színcsoport, strapabíró, súrolásálló, könnyen tisztítható, moshatóság: 1. osztály, fedőképesség: 2. osztály </t>
    </r>
    <r>
      <rPr>
        <sz val="10"/>
        <color indexed="10"/>
        <rFont val="Times New Roman CE"/>
        <charset val="238"/>
      </rPr>
      <t>Beltéri alapozással együtt</t>
    </r>
  </si>
  <si>
    <t>42-073-1.1-0313175</t>
  </si>
  <si>
    <t>Dilatációs és csatlakozó fuga kitöltése,
szilikon alapú elasztikus tömítő anyaggal, 5 mm szélesség- és mélységben
MAPEI Mapesil AC oldószermentes, ecetsavas, penészedésálló szilikon hézagkitöltőanyag, 310 ml-es kartusban, Csz: 4810042IT</t>
  </si>
  <si>
    <t>420000222121</t>
  </si>
  <si>
    <t>Fa-, hézagmentes műanyag- és szőnyegburkolatok bontása, gumilemez vagy PVC burkolat tekercsből, lapokból vagy lépcsőn betétként</t>
  </si>
  <si>
    <t>K-tétel</t>
  </si>
  <si>
    <t>Fa beltéri nyílászárók
elhelyezése, előre kihagyott falnyílásba, utólagos elhelyezéssel, tömítés nélkül,
(szerelvényezve, finom beállítással),
MDF vagy keményhéjszerkezetes ajtó,
6,01-10,00 m kerület között
Beltéri kazettás ajtó, mélyen üvegezhető, kétszárnyú, MDF tokkal, kilincs nélkül, 140x210 cm</t>
  </si>
  <si>
    <t>44-029-1.3.1</t>
  </si>
  <si>
    <t>Bútorok mozgatása</t>
  </si>
  <si>
    <t>óra</t>
  </si>
  <si>
    <t>1 db 1,3x0,6 + 1db 1,9x0,6                                                                                                                                                                       átadópult saválló lemezzel</t>
  </si>
  <si>
    <t>710010696204</t>
  </si>
  <si>
    <r>
      <t xml:space="preserve">Merev simafalú vagy gégecső, műanyag védőcső elhelyezése, elágazó dobozokkal, előre elkészített falhoronyba, vékony vagy vékonyított falú kivitelben, könnyű mechanikai igénybevételre, Névleges méret: 11-16 mm Beltéri Mü III. vékonyfalú, hajlítható merev műanyag szürke védőcső 16 mm, Kód: MU-III 16 </t>
    </r>
    <r>
      <rPr>
        <sz val="10"/>
        <color indexed="10"/>
        <rFont val="Times New Roman CE"/>
        <charset val="238"/>
      </rPr>
      <t>Horonymarással, vakolat és festés  helyreállítással együtt</t>
    </r>
  </si>
  <si>
    <t>710020717004</t>
  </si>
  <si>
    <r>
      <t xml:space="preserve">Szigetelt vezeték elhelyezése előre elkészített kábeltálcán műanyag  kötegelővel rögzítve, 1-3 erű tömör rézvezetővel, dobozokkal és leágazó kötésekkel, szigetelési ellenállás méréssel, a szerelvényekhez csatlakozó vezetékvégek bekötése nélkül, keresztmetszet: 1,5-2,5 mm² </t>
    </r>
    <r>
      <rPr>
        <strike/>
        <sz val="10"/>
        <color indexed="10"/>
        <rFont val="Times New Roman CE"/>
        <charset val="238"/>
      </rPr>
      <t>MMFalCu</t>
    </r>
    <r>
      <rPr>
        <sz val="10"/>
        <color indexed="8"/>
        <rFont val="Times New Roman CE"/>
        <charset val="238"/>
      </rPr>
      <t xml:space="preserve"> </t>
    </r>
    <r>
      <rPr>
        <sz val="10"/>
        <color indexed="10"/>
        <rFont val="Times New Roman CE"/>
        <charset val="238"/>
      </rPr>
      <t>MCU</t>
    </r>
    <r>
      <rPr>
        <sz val="10"/>
        <color indexed="8"/>
        <rFont val="Times New Roman CE"/>
        <charset val="238"/>
      </rPr>
      <t xml:space="preserve"> 450/750V 3x2,5 mm², tömör rézvezetővel</t>
    </r>
  </si>
  <si>
    <t>Komplett világítási  és telekommunikációs szerelvények, Csatlakozóaljzat elhelyezése, süllyesztve, 16A, földelt, egyes csatlakozóaljzat (2S+F) LEGRAND Cariva 2P+F csatlakozóaljzat kerettel, fehér (Kat.szám:773820)</t>
  </si>
  <si>
    <t>Munkanem összesen (HUF)</t>
  </si>
  <si>
    <t>felület 20%-a</t>
  </si>
  <si>
    <t>A meglévő elemre történő hajlítással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</si>
</sst>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Ft&quot;_-;\-* #,##0.00\ &quot;Ft&quot;_-;_-* &quot;-&quot;??\ &quot;Ft&quot;_-;_-@_-"/>
    <numFmt numFmtId="164" formatCode="#,##0\ _F_t"/>
  </numFmts>
  <fonts count="12" x14ac:knownFonts="1">
    <font>
      <sz val="11"/>
      <color theme="1"/>
      <name val="Calibri"/>
      <family val="2"/>
      <scheme val="minor"/>
    </font>
    <font>
      <sz val="11"/>
      <color theme="1"/>
      <name val="Calibri"/>
      <family val="2"/>
      <scheme val="minor"/>
    </font>
    <font>
      <b/>
      <sz val="11"/>
      <color rgb="FFFF0000"/>
      <name val="Calibri"/>
      <family val="2"/>
      <charset val="238"/>
      <scheme val="minor"/>
    </font>
    <font>
      <sz val="11"/>
      <color rgb="FFFF0000"/>
      <name val="Calibri"/>
      <family val="2"/>
      <scheme val="minor"/>
    </font>
    <font>
      <b/>
      <sz val="10"/>
      <color theme="1"/>
      <name val="Calibri"/>
      <family val="2"/>
      <charset val="238"/>
    </font>
    <font>
      <b/>
      <sz val="10"/>
      <color rgb="FFFF0000"/>
      <name val="Calibri"/>
      <family val="2"/>
    </font>
    <font>
      <sz val="10"/>
      <color theme="1"/>
      <name val="Times New Roman CE"/>
      <charset val="238"/>
    </font>
    <font>
      <sz val="10"/>
      <color indexed="10"/>
      <name val="Times New Roman CE"/>
      <charset val="238"/>
    </font>
    <font>
      <strike/>
      <sz val="10"/>
      <color indexed="10"/>
      <name val="Times New Roman CE"/>
      <charset val="238"/>
    </font>
    <font>
      <sz val="10"/>
      <color indexed="8"/>
      <name val="Times New Roman CE"/>
      <charset val="238"/>
    </font>
    <font>
      <b/>
      <sz val="10"/>
      <name val="Calibri"/>
      <family val="2"/>
      <charset val="238"/>
    </font>
    <font>
      <b/>
      <sz val="9"/>
      <color theme="4"/>
      <name val="Calibri"/>
      <family val="2"/>
      <charset val="23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3" fontId="3" fillId="0" borderId="0" xfId="0" applyNumberFormat="1" applyFont="1" applyAlignment="1">
      <alignment vertical="top" wrapText="1"/>
    </xf>
    <xf numFmtId="3" fontId="0" fillId="0" borderId="0" xfId="0" applyNumberFormat="1" applyAlignment="1">
      <alignment vertical="top" wrapText="1"/>
    </xf>
    <xf numFmtId="3" fontId="4" fillId="0" borderId="1" xfId="0" applyNumberFormat="1" applyFont="1" applyBorder="1" applyAlignment="1">
      <alignment vertical="top" wrapText="1"/>
    </xf>
    <xf numFmtId="3" fontId="4" fillId="0" borderId="2" xfId="0" applyNumberFormat="1" applyFont="1" applyBorder="1" applyAlignment="1">
      <alignment vertical="top" wrapText="1"/>
    </xf>
    <xf numFmtId="3" fontId="5" fillId="0" borderId="0" xfId="0" applyNumberFormat="1" applyFont="1" applyAlignment="1">
      <alignment vertical="top" wrapText="1"/>
    </xf>
    <xf numFmtId="3" fontId="6" fillId="0" borderId="0" xfId="0" applyNumberFormat="1" applyFont="1" applyAlignment="1">
      <alignment vertical="top" wrapText="1"/>
    </xf>
    <xf numFmtId="3" fontId="0" fillId="0" borderId="0" xfId="1" applyNumberFormat="1" applyFont="1" applyFill="1" applyAlignment="1">
      <alignment vertical="top" wrapText="1"/>
    </xf>
    <xf numFmtId="164" fontId="6" fillId="0" borderId="0" xfId="0" applyNumberFormat="1" applyFont="1" applyAlignment="1">
      <alignment horizontal="right" vertical="top" wrapText="1"/>
    </xf>
    <xf numFmtId="3" fontId="4" fillId="0" borderId="3" xfId="0" applyNumberFormat="1" applyFont="1" applyBorder="1" applyAlignment="1">
      <alignment vertical="top" wrapText="1"/>
    </xf>
    <xf numFmtId="3" fontId="4" fillId="0" borderId="4" xfId="0" applyNumberFormat="1" applyFont="1" applyBorder="1" applyAlignment="1">
      <alignment vertical="top" wrapText="1"/>
    </xf>
    <xf numFmtId="3" fontId="10" fillId="0" borderId="5" xfId="0" applyNumberFormat="1" applyFont="1" applyBorder="1" applyAlignment="1">
      <alignment vertical="top" wrapText="1"/>
    </xf>
    <xf numFmtId="3" fontId="11" fillId="0" borderId="5" xfId="0" applyNumberFormat="1" applyFont="1" applyBorder="1" applyAlignment="1">
      <alignment vertical="top" wrapText="1"/>
    </xf>
    <xf numFmtId="3" fontId="4" fillId="0" borderId="5" xfId="0" applyNumberFormat="1" applyFont="1" applyBorder="1" applyAlignment="1">
      <alignment vertical="top" wrapText="1"/>
    </xf>
    <xf numFmtId="3" fontId="4" fillId="0" borderId="6" xfId="0" applyNumberFormat="1" applyFont="1" applyBorder="1" applyAlignment="1">
      <alignment vertical="top" wrapText="1"/>
    </xf>
    <xf numFmtId="3" fontId="2" fillId="2" borderId="0" xfId="0" applyNumberFormat="1" applyFont="1" applyFill="1" applyAlignment="1">
      <alignment vertical="top" wrapText="1"/>
    </xf>
    <xf numFmtId="3" fontId="2" fillId="2" borderId="0" xfId="1" applyNumberFormat="1" applyFont="1" applyFill="1" applyAlignment="1">
      <alignment vertical="top" wrapText="1"/>
    </xf>
  </cellXfs>
  <cellStyles count="2">
    <cellStyle name="Normál" xfId="0" builtinId="0"/>
    <cellStyle name="Pénznem"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2E14-74A1-491E-AE7E-AED4C5B01152}">
  <sheetPr>
    <tabColor rgb="FFFF0000"/>
  </sheetPr>
  <dimension ref="A1:K36"/>
  <sheetViews>
    <sheetView tabSelected="1" topLeftCell="A26" zoomScale="85" zoomScaleNormal="85" workbookViewId="0">
      <selection activeCell="K31" sqref="K31"/>
    </sheetView>
  </sheetViews>
  <sheetFormatPr defaultColWidth="8.88671875" defaultRowHeight="14.4" x14ac:dyDescent="0.3"/>
  <cols>
    <col min="1" max="1" width="7.44140625" style="2" customWidth="1"/>
    <col min="2" max="2" width="20.88671875" style="2" customWidth="1"/>
    <col min="3" max="3" width="40.5546875" style="2" bestFit="1" customWidth="1"/>
    <col min="4" max="5" width="8.88671875" style="2"/>
    <col min="6" max="6" width="11.6640625" style="7" bestFit="1" customWidth="1"/>
    <col min="7" max="7" width="12.6640625" style="7" bestFit="1" customWidth="1"/>
    <col min="8" max="9" width="12.6640625" style="2" bestFit="1" customWidth="1"/>
    <col min="10" max="10" width="9.33203125" style="2" bestFit="1" customWidth="1"/>
    <col min="11" max="11" width="53.6640625" style="1" customWidth="1"/>
    <col min="12" max="16384" width="8.88671875" style="2"/>
  </cols>
  <sheetData>
    <row r="1" spans="1:11" x14ac:dyDescent="0.3">
      <c r="A1" s="3" t="s">
        <v>0</v>
      </c>
      <c r="B1" s="4" t="s">
        <v>1</v>
      </c>
      <c r="C1" s="4" t="s">
        <v>2</v>
      </c>
      <c r="D1" s="4" t="s">
        <v>3</v>
      </c>
      <c r="E1" s="4" t="s">
        <v>4</v>
      </c>
      <c r="F1" s="4" t="s">
        <v>5</v>
      </c>
      <c r="G1" s="4" t="s">
        <v>6</v>
      </c>
      <c r="H1" s="4" t="s">
        <v>7</v>
      </c>
      <c r="I1" s="4" t="s">
        <v>8</v>
      </c>
      <c r="J1" s="4" t="s">
        <v>9</v>
      </c>
      <c r="K1" s="5" t="s">
        <v>10</v>
      </c>
    </row>
    <row r="2" spans="1:11" ht="57.6" x14ac:dyDescent="0.3">
      <c r="A2" s="2">
        <v>1</v>
      </c>
      <c r="B2" s="2" t="s">
        <v>11</v>
      </c>
      <c r="C2" s="2" t="s">
        <v>12</v>
      </c>
      <c r="D2" s="2">
        <v>1</v>
      </c>
      <c r="E2" s="6" t="s">
        <v>13</v>
      </c>
      <c r="H2" s="7">
        <f>D2*F2</f>
        <v>0</v>
      </c>
      <c r="I2" s="7">
        <f>D2*G2</f>
        <v>0</v>
      </c>
      <c r="J2" s="2">
        <f>+H2+I2</f>
        <v>0</v>
      </c>
      <c r="K2" s="1" t="s">
        <v>14</v>
      </c>
    </row>
    <row r="3" spans="1:11" ht="28.8" x14ac:dyDescent="0.3">
      <c r="A3" s="2">
        <v>2</v>
      </c>
      <c r="B3" s="2" t="s">
        <v>15</v>
      </c>
      <c r="C3" s="2" t="s">
        <v>16</v>
      </c>
      <c r="D3" s="2">
        <v>2</v>
      </c>
      <c r="E3" s="2" t="s">
        <v>13</v>
      </c>
      <c r="F3" s="2"/>
      <c r="G3" s="2"/>
      <c r="H3" s="7">
        <f>D3*F3</f>
        <v>0</v>
      </c>
      <c r="I3" s="7">
        <f>D3*G3</f>
        <v>0</v>
      </c>
      <c r="J3" s="2">
        <f t="shared" ref="J3:J33" si="0">+H3+I3</f>
        <v>0</v>
      </c>
      <c r="K3" s="1" t="s">
        <v>17</v>
      </c>
    </row>
    <row r="4" spans="1:11" ht="115.2" x14ac:dyDescent="0.3">
      <c r="A4" s="2">
        <v>3</v>
      </c>
      <c r="B4" s="2" t="s">
        <v>18</v>
      </c>
      <c r="C4" s="2" t="s">
        <v>19</v>
      </c>
      <c r="D4" s="2">
        <v>2</v>
      </c>
      <c r="E4" s="2" t="s">
        <v>13</v>
      </c>
      <c r="F4" s="2"/>
      <c r="G4" s="2"/>
      <c r="H4" s="7">
        <f>D4*F4</f>
        <v>0</v>
      </c>
      <c r="I4" s="7">
        <f>D4*G4</f>
        <v>0</v>
      </c>
      <c r="J4" s="2">
        <f t="shared" si="0"/>
        <v>0</v>
      </c>
    </row>
    <row r="5" spans="1:11" ht="57.6" x14ac:dyDescent="0.3">
      <c r="A5" s="2">
        <v>4</v>
      </c>
      <c r="B5" s="2" t="s">
        <v>20</v>
      </c>
      <c r="C5" s="2" t="s">
        <v>21</v>
      </c>
      <c r="D5" s="2">
        <v>4</v>
      </c>
      <c r="E5" s="2" t="s">
        <v>13</v>
      </c>
      <c r="F5" s="2"/>
      <c r="G5" s="2"/>
      <c r="H5" s="7">
        <f>D5*F5</f>
        <v>0</v>
      </c>
      <c r="I5" s="7">
        <f>D5*G5</f>
        <v>0</v>
      </c>
      <c r="J5" s="2">
        <f t="shared" si="0"/>
        <v>0</v>
      </c>
    </row>
    <row r="6" spans="1:11" ht="100.8" x14ac:dyDescent="0.3">
      <c r="A6" s="2">
        <v>5</v>
      </c>
      <c r="B6" s="2" t="s">
        <v>22</v>
      </c>
      <c r="C6" s="2" t="s">
        <v>23</v>
      </c>
      <c r="D6" s="2">
        <v>2</v>
      </c>
      <c r="E6" s="2" t="s">
        <v>13</v>
      </c>
      <c r="F6" s="2"/>
      <c r="G6" s="2"/>
      <c r="H6" s="7">
        <f>D6*F6</f>
        <v>0</v>
      </c>
      <c r="I6" s="7">
        <f>D6*G6</f>
        <v>0</v>
      </c>
      <c r="J6" s="2">
        <f t="shared" si="0"/>
        <v>0</v>
      </c>
    </row>
    <row r="7" spans="1:11" ht="57.6" x14ac:dyDescent="0.3">
      <c r="A7" s="2">
        <v>6</v>
      </c>
      <c r="B7" s="2" t="s">
        <v>24</v>
      </c>
      <c r="C7" s="2" t="s">
        <v>25</v>
      </c>
      <c r="D7" s="2">
        <v>2</v>
      </c>
      <c r="E7" s="2" t="s">
        <v>13</v>
      </c>
      <c r="F7" s="2"/>
      <c r="G7" s="2"/>
      <c r="H7" s="7">
        <f>F7*$D7</f>
        <v>0</v>
      </c>
      <c r="I7" s="7">
        <f>G7*$D7</f>
        <v>0</v>
      </c>
      <c r="J7" s="2">
        <f t="shared" si="0"/>
        <v>0</v>
      </c>
    </row>
    <row r="8" spans="1:11" ht="115.2" x14ac:dyDescent="0.3">
      <c r="B8" s="2" t="s">
        <v>26</v>
      </c>
      <c r="C8" s="2" t="s">
        <v>27</v>
      </c>
      <c r="D8" s="2">
        <v>3</v>
      </c>
      <c r="E8" s="2" t="s">
        <v>13</v>
      </c>
      <c r="F8" s="2"/>
      <c r="G8" s="2"/>
      <c r="H8" s="7">
        <f>F8*$D8</f>
        <v>0</v>
      </c>
      <c r="I8" s="7">
        <f>G8*$D8</f>
        <v>0</v>
      </c>
      <c r="J8" s="2">
        <f t="shared" si="0"/>
        <v>0</v>
      </c>
    </row>
    <row r="9" spans="1:11" x14ac:dyDescent="0.3">
      <c r="B9" s="2" t="s">
        <v>28</v>
      </c>
      <c r="C9" s="2" t="s">
        <v>29</v>
      </c>
      <c r="D9" s="2">
        <v>5</v>
      </c>
      <c r="E9" s="2" t="s">
        <v>30</v>
      </c>
      <c r="F9" s="2"/>
      <c r="G9" s="2"/>
      <c r="H9" s="7">
        <f t="shared" ref="H9:H14" si="1">F9*$D9</f>
        <v>0</v>
      </c>
      <c r="I9" s="7">
        <f t="shared" ref="I9:I14" si="2">G9*$D9</f>
        <v>0</v>
      </c>
      <c r="J9" s="2">
        <f t="shared" si="0"/>
        <v>0</v>
      </c>
    </row>
    <row r="10" spans="1:11" ht="28.8" x14ac:dyDescent="0.3">
      <c r="B10" s="2" t="s">
        <v>31</v>
      </c>
      <c r="C10" s="2" t="s">
        <v>32</v>
      </c>
      <c r="D10" s="2">
        <v>1</v>
      </c>
      <c r="E10" s="2" t="s">
        <v>13</v>
      </c>
      <c r="F10" s="2"/>
      <c r="G10" s="2"/>
      <c r="H10" s="7">
        <f t="shared" si="1"/>
        <v>0</v>
      </c>
      <c r="I10" s="7">
        <f t="shared" si="2"/>
        <v>0</v>
      </c>
      <c r="J10" s="2">
        <f t="shared" si="0"/>
        <v>0</v>
      </c>
    </row>
    <row r="11" spans="1:11" ht="144" x14ac:dyDescent="0.3">
      <c r="B11" s="2" t="s">
        <v>33</v>
      </c>
      <c r="C11" s="2" t="s">
        <v>34</v>
      </c>
      <c r="D11" s="2">
        <v>6</v>
      </c>
      <c r="E11" s="2" t="s">
        <v>30</v>
      </c>
      <c r="F11" s="2"/>
      <c r="G11" s="2"/>
      <c r="H11" s="7">
        <f t="shared" si="1"/>
        <v>0</v>
      </c>
      <c r="I11" s="7">
        <f t="shared" si="2"/>
        <v>0</v>
      </c>
      <c r="J11" s="2">
        <f t="shared" si="0"/>
        <v>0</v>
      </c>
    </row>
    <row r="12" spans="1:11" ht="86.4" x14ac:dyDescent="0.3">
      <c r="B12" s="2" t="s">
        <v>35</v>
      </c>
      <c r="C12" s="2" t="s">
        <v>36</v>
      </c>
      <c r="D12" s="2">
        <v>1</v>
      </c>
      <c r="E12" s="2" t="s">
        <v>30</v>
      </c>
      <c r="F12" s="2"/>
      <c r="G12" s="2"/>
      <c r="H12" s="7">
        <f t="shared" si="1"/>
        <v>0</v>
      </c>
      <c r="I12" s="7">
        <f t="shared" si="2"/>
        <v>0</v>
      </c>
      <c r="J12" s="2">
        <f t="shared" si="0"/>
        <v>0</v>
      </c>
    </row>
    <row r="13" spans="1:11" ht="28.8" x14ac:dyDescent="0.3">
      <c r="B13" s="2" t="s">
        <v>37</v>
      </c>
      <c r="C13" s="2" t="s">
        <v>38</v>
      </c>
      <c r="D13" s="2">
        <v>1</v>
      </c>
      <c r="E13" s="2" t="s">
        <v>39</v>
      </c>
      <c r="F13" s="2"/>
      <c r="G13" s="2"/>
      <c r="H13" s="7">
        <f t="shared" si="1"/>
        <v>0</v>
      </c>
      <c r="I13" s="7">
        <f t="shared" si="2"/>
        <v>0</v>
      </c>
      <c r="J13" s="2">
        <f t="shared" si="0"/>
        <v>0</v>
      </c>
    </row>
    <row r="14" spans="1:11" ht="100.8" x14ac:dyDescent="0.3">
      <c r="B14" s="2" t="s">
        <v>40</v>
      </c>
      <c r="C14" s="2" t="s">
        <v>41</v>
      </c>
      <c r="D14" s="2">
        <v>6</v>
      </c>
      <c r="E14" s="2" t="s">
        <v>30</v>
      </c>
      <c r="F14" s="2"/>
      <c r="G14" s="2"/>
      <c r="H14" s="7">
        <f t="shared" si="1"/>
        <v>0</v>
      </c>
      <c r="I14" s="7">
        <f t="shared" si="2"/>
        <v>0</v>
      </c>
      <c r="J14" s="2">
        <f t="shared" si="0"/>
        <v>0</v>
      </c>
    </row>
    <row r="15" spans="1:11" ht="43.2" x14ac:dyDescent="0.3">
      <c r="A15" s="2">
        <v>7</v>
      </c>
      <c r="B15" s="2" t="s">
        <v>42</v>
      </c>
      <c r="C15" s="2" t="s">
        <v>43</v>
      </c>
      <c r="D15" s="2">
        <v>3</v>
      </c>
      <c r="E15" s="2" t="s">
        <v>44</v>
      </c>
      <c r="F15" s="2"/>
      <c r="G15" s="2"/>
      <c r="H15" s="7">
        <f>F15*$D15</f>
        <v>0</v>
      </c>
      <c r="I15" s="7">
        <f>G15*$D15</f>
        <v>0</v>
      </c>
      <c r="J15" s="2">
        <f t="shared" si="0"/>
        <v>0</v>
      </c>
    </row>
    <row r="16" spans="1:11" ht="57.6" x14ac:dyDescent="0.3">
      <c r="A16" s="2">
        <v>8</v>
      </c>
      <c r="B16" s="2" t="s">
        <v>45</v>
      </c>
      <c r="C16" s="2" t="s">
        <v>46</v>
      </c>
      <c r="D16" s="2">
        <v>3</v>
      </c>
      <c r="E16" s="2" t="s">
        <v>44</v>
      </c>
      <c r="F16" s="2"/>
      <c r="G16" s="2"/>
      <c r="H16" s="7">
        <f>F16*$D16</f>
        <v>0</v>
      </c>
      <c r="I16" s="7">
        <f>G16*$D16</f>
        <v>0</v>
      </c>
      <c r="J16" s="2">
        <f t="shared" si="0"/>
        <v>0</v>
      </c>
    </row>
    <row r="17" spans="1:11" ht="100.8" x14ac:dyDescent="0.3">
      <c r="A17" s="2">
        <v>9</v>
      </c>
      <c r="B17" s="2" t="s">
        <v>47</v>
      </c>
      <c r="C17" s="2" t="s">
        <v>48</v>
      </c>
      <c r="D17" s="2">
        <v>137</v>
      </c>
      <c r="E17" s="2" t="s">
        <v>44</v>
      </c>
      <c r="F17" s="2"/>
      <c r="G17" s="2"/>
      <c r="H17" s="7">
        <f t="shared" ref="H17:H33" si="3">ROUND(D17*F17, 0)</f>
        <v>0</v>
      </c>
      <c r="I17" s="7">
        <f t="shared" ref="I17:I33" si="4">ROUND(D17*G17, 0)</f>
        <v>0</v>
      </c>
      <c r="J17" s="2">
        <f t="shared" si="0"/>
        <v>0</v>
      </c>
    </row>
    <row r="18" spans="1:11" ht="86.4" x14ac:dyDescent="0.3">
      <c r="A18" s="2">
        <v>10</v>
      </c>
      <c r="B18" s="2" t="s">
        <v>49</v>
      </c>
      <c r="C18" s="2" t="s">
        <v>50</v>
      </c>
      <c r="D18" s="2">
        <v>137</v>
      </c>
      <c r="E18" s="2" t="s">
        <v>44</v>
      </c>
      <c r="F18" s="2"/>
      <c r="G18" s="2"/>
      <c r="H18" s="7">
        <f t="shared" si="3"/>
        <v>0</v>
      </c>
      <c r="I18" s="7">
        <f t="shared" si="4"/>
        <v>0</v>
      </c>
      <c r="J18" s="2">
        <f t="shared" si="0"/>
        <v>0</v>
      </c>
    </row>
    <row r="19" spans="1:11" ht="158.4" x14ac:dyDescent="0.3">
      <c r="A19" s="2">
        <v>11</v>
      </c>
      <c r="B19" s="2" t="s">
        <v>51</v>
      </c>
      <c r="C19" s="2" t="s">
        <v>52</v>
      </c>
      <c r="D19" s="2">
        <v>137</v>
      </c>
      <c r="E19" s="2" t="s">
        <v>44</v>
      </c>
      <c r="F19" s="2"/>
      <c r="G19" s="2"/>
      <c r="H19" s="7">
        <f t="shared" si="3"/>
        <v>0</v>
      </c>
      <c r="I19" s="7">
        <f t="shared" si="4"/>
        <v>0</v>
      </c>
      <c r="J19" s="2">
        <f t="shared" si="0"/>
        <v>0</v>
      </c>
      <c r="K19" s="1" t="s">
        <v>53</v>
      </c>
    </row>
    <row r="20" spans="1:11" ht="57.6" x14ac:dyDescent="0.3">
      <c r="A20" s="2">
        <v>12</v>
      </c>
      <c r="B20" s="2" t="s">
        <v>54</v>
      </c>
      <c r="C20" s="2" t="s">
        <v>55</v>
      </c>
      <c r="D20" s="2">
        <v>9</v>
      </c>
      <c r="E20" s="2" t="s">
        <v>30</v>
      </c>
      <c r="F20" s="2"/>
      <c r="G20" s="2"/>
      <c r="H20" s="7">
        <f t="shared" si="3"/>
        <v>0</v>
      </c>
      <c r="I20" s="7">
        <f t="shared" si="4"/>
        <v>0</v>
      </c>
      <c r="J20" s="2">
        <f t="shared" si="0"/>
        <v>0</v>
      </c>
      <c r="K20" s="1" t="s">
        <v>56</v>
      </c>
    </row>
    <row r="21" spans="1:11" ht="100.8" x14ac:dyDescent="0.3">
      <c r="A21" s="2">
        <v>13</v>
      </c>
      <c r="B21" s="2" t="s">
        <v>57</v>
      </c>
      <c r="C21" s="2" t="s">
        <v>58</v>
      </c>
      <c r="D21" s="2">
        <f>6*1.5</f>
        <v>9</v>
      </c>
      <c r="E21" s="2" t="s">
        <v>30</v>
      </c>
      <c r="F21" s="2"/>
      <c r="G21" s="2"/>
      <c r="H21" s="7">
        <f t="shared" si="3"/>
        <v>0</v>
      </c>
      <c r="I21" s="7">
        <f t="shared" si="4"/>
        <v>0</v>
      </c>
      <c r="J21" s="2">
        <f t="shared" si="0"/>
        <v>0</v>
      </c>
      <c r="K21" s="1" t="s">
        <v>56</v>
      </c>
    </row>
    <row r="22" spans="1:11" ht="57.6" x14ac:dyDescent="0.3">
      <c r="A22" s="2">
        <v>14</v>
      </c>
      <c r="B22" s="2" t="s">
        <v>59</v>
      </c>
      <c r="C22" s="2" t="s">
        <v>60</v>
      </c>
      <c r="D22" s="2">
        <v>112</v>
      </c>
      <c r="E22" s="2" t="s">
        <v>44</v>
      </c>
      <c r="F22" s="2"/>
      <c r="G22" s="2"/>
      <c r="H22" s="7">
        <f t="shared" si="3"/>
        <v>0</v>
      </c>
      <c r="I22" s="7">
        <f t="shared" si="4"/>
        <v>0</v>
      </c>
      <c r="J22" s="2">
        <f t="shared" si="0"/>
        <v>0</v>
      </c>
      <c r="K22" s="1" t="s">
        <v>83</v>
      </c>
    </row>
    <row r="23" spans="1:11" ht="72" x14ac:dyDescent="0.3">
      <c r="A23" s="2">
        <v>15</v>
      </c>
      <c r="B23" s="2" t="s">
        <v>61</v>
      </c>
      <c r="C23" s="2" t="s">
        <v>62</v>
      </c>
      <c r="D23" s="2">
        <v>112</v>
      </c>
      <c r="E23" s="2" t="s">
        <v>44</v>
      </c>
      <c r="F23" s="2"/>
      <c r="G23" s="2"/>
      <c r="H23" s="7">
        <f t="shared" si="3"/>
        <v>0</v>
      </c>
      <c r="I23" s="7">
        <f t="shared" si="4"/>
        <v>0</v>
      </c>
      <c r="J23" s="2">
        <f t="shared" si="0"/>
        <v>0</v>
      </c>
    </row>
    <row r="24" spans="1:11" ht="72" x14ac:dyDescent="0.3">
      <c r="A24" s="2">
        <v>16</v>
      </c>
      <c r="B24" s="2" t="s">
        <v>63</v>
      </c>
      <c r="C24" s="2" t="s">
        <v>64</v>
      </c>
      <c r="D24" s="2">
        <v>112</v>
      </c>
      <c r="E24" s="2" t="s">
        <v>44</v>
      </c>
      <c r="F24" s="2"/>
      <c r="G24" s="2"/>
      <c r="H24" s="7">
        <f t="shared" si="3"/>
        <v>0</v>
      </c>
      <c r="I24" s="7">
        <f t="shared" si="4"/>
        <v>0</v>
      </c>
      <c r="J24" s="2">
        <f t="shared" si="0"/>
        <v>0</v>
      </c>
    </row>
    <row r="25" spans="1:11" ht="142.80000000000001" x14ac:dyDescent="0.3">
      <c r="A25" s="2">
        <v>17</v>
      </c>
      <c r="B25" s="2" t="s">
        <v>65</v>
      </c>
      <c r="C25" s="2" t="s">
        <v>66</v>
      </c>
      <c r="D25" s="2">
        <v>112</v>
      </c>
      <c r="E25" s="2" t="s">
        <v>44</v>
      </c>
      <c r="F25" s="2"/>
      <c r="G25" s="2"/>
      <c r="H25" s="7">
        <f t="shared" si="3"/>
        <v>0</v>
      </c>
      <c r="I25" s="7">
        <f t="shared" si="4"/>
        <v>0</v>
      </c>
      <c r="J25" s="2">
        <f t="shared" si="0"/>
        <v>0</v>
      </c>
    </row>
    <row r="26" spans="1:11" ht="86.4" x14ac:dyDescent="0.3">
      <c r="A26" s="2">
        <v>18</v>
      </c>
      <c r="B26" s="2" t="s">
        <v>67</v>
      </c>
      <c r="C26" s="2" t="s">
        <v>68</v>
      </c>
      <c r="D26" s="2">
        <v>100</v>
      </c>
      <c r="E26" s="2" t="s">
        <v>30</v>
      </c>
      <c r="F26" s="2"/>
      <c r="G26" s="2"/>
      <c r="H26" s="7">
        <f t="shared" si="3"/>
        <v>0</v>
      </c>
      <c r="I26" s="7">
        <f t="shared" si="4"/>
        <v>0</v>
      </c>
      <c r="J26" s="2">
        <f t="shared" si="0"/>
        <v>0</v>
      </c>
    </row>
    <row r="27" spans="1:11" ht="57.6" x14ac:dyDescent="0.3">
      <c r="A27" s="2">
        <v>19</v>
      </c>
      <c r="B27" s="2" t="s">
        <v>69</v>
      </c>
      <c r="C27" s="2" t="s">
        <v>70</v>
      </c>
      <c r="D27" s="2">
        <v>3</v>
      </c>
      <c r="E27" s="2" t="s">
        <v>44</v>
      </c>
      <c r="F27" s="2"/>
      <c r="G27" s="2"/>
      <c r="H27" s="7">
        <f t="shared" si="3"/>
        <v>0</v>
      </c>
      <c r="I27" s="7">
        <f t="shared" si="4"/>
        <v>0</v>
      </c>
      <c r="J27" s="2">
        <f t="shared" si="0"/>
        <v>0</v>
      </c>
    </row>
    <row r="28" spans="1:11" ht="129.6" x14ac:dyDescent="0.3">
      <c r="A28" s="2">
        <v>20</v>
      </c>
      <c r="B28" s="2" t="s">
        <v>71</v>
      </c>
      <c r="C28" s="2" t="s">
        <v>72</v>
      </c>
      <c r="D28" s="2">
        <v>1</v>
      </c>
      <c r="E28" s="2" t="s">
        <v>13</v>
      </c>
      <c r="F28" s="2"/>
      <c r="G28" s="2"/>
      <c r="H28" s="7">
        <f t="shared" si="3"/>
        <v>0</v>
      </c>
      <c r="I28" s="7">
        <f t="shared" si="4"/>
        <v>0</v>
      </c>
      <c r="J28" s="2">
        <f t="shared" si="0"/>
        <v>0</v>
      </c>
    </row>
    <row r="29" spans="1:11" x14ac:dyDescent="0.3">
      <c r="A29" s="2">
        <v>21</v>
      </c>
      <c r="B29" s="2" t="s">
        <v>73</v>
      </c>
      <c r="C29" s="2" t="s">
        <v>74</v>
      </c>
      <c r="D29" s="2">
        <v>15</v>
      </c>
      <c r="E29" s="2" t="s">
        <v>75</v>
      </c>
      <c r="F29" s="2"/>
      <c r="G29" s="2"/>
      <c r="H29" s="7">
        <f t="shared" si="3"/>
        <v>0</v>
      </c>
      <c r="I29" s="7">
        <f t="shared" si="4"/>
        <v>0</v>
      </c>
      <c r="J29" s="2">
        <f t="shared" si="0"/>
        <v>0</v>
      </c>
    </row>
    <row r="30" spans="1:11" s="15" customFormat="1" ht="28.8" x14ac:dyDescent="0.3">
      <c r="B30" s="15" t="s">
        <v>71</v>
      </c>
      <c r="C30" s="15" t="s">
        <v>76</v>
      </c>
      <c r="D30" s="15">
        <v>2</v>
      </c>
      <c r="E30" s="15" t="s">
        <v>13</v>
      </c>
      <c r="H30" s="16">
        <f t="shared" si="3"/>
        <v>0</v>
      </c>
      <c r="I30" s="16">
        <f t="shared" si="4"/>
        <v>0</v>
      </c>
      <c r="J30" s="15">
        <f t="shared" si="0"/>
        <v>0</v>
      </c>
      <c r="K30" s="15" t="s">
        <v>84</v>
      </c>
    </row>
    <row r="31" spans="1:11" ht="132.6" customHeight="1" x14ac:dyDescent="0.3">
      <c r="A31" s="2">
        <v>22</v>
      </c>
      <c r="B31" s="2" t="s">
        <v>77</v>
      </c>
      <c r="C31" s="2" t="s">
        <v>78</v>
      </c>
      <c r="D31" s="2">
        <v>10</v>
      </c>
      <c r="E31" s="2" t="s">
        <v>30</v>
      </c>
      <c r="F31" s="2"/>
      <c r="G31" s="2"/>
      <c r="H31" s="7">
        <f t="shared" si="3"/>
        <v>0</v>
      </c>
      <c r="I31" s="7">
        <f t="shared" si="4"/>
        <v>0</v>
      </c>
      <c r="J31" s="2">
        <f t="shared" si="0"/>
        <v>0</v>
      </c>
    </row>
    <row r="32" spans="1:11" ht="112.8" x14ac:dyDescent="0.3">
      <c r="A32" s="2">
        <v>23</v>
      </c>
      <c r="B32" s="2" t="s">
        <v>79</v>
      </c>
      <c r="C32" s="2" t="s">
        <v>80</v>
      </c>
      <c r="D32" s="2">
        <v>15</v>
      </c>
      <c r="E32" s="2" t="s">
        <v>30</v>
      </c>
      <c r="F32" s="2"/>
      <c r="G32" s="2"/>
      <c r="H32" s="7">
        <f t="shared" si="3"/>
        <v>0</v>
      </c>
      <c r="I32" s="7">
        <f t="shared" si="4"/>
        <v>0</v>
      </c>
      <c r="J32" s="2">
        <f t="shared" si="0"/>
        <v>0</v>
      </c>
    </row>
    <row r="33" spans="1:11" ht="72" x14ac:dyDescent="0.3">
      <c r="A33" s="2">
        <v>24</v>
      </c>
      <c r="B33" s="2">
        <v>710052643541</v>
      </c>
      <c r="C33" s="2" t="s">
        <v>81</v>
      </c>
      <c r="D33" s="2">
        <v>2</v>
      </c>
      <c r="E33" s="2" t="s">
        <v>13</v>
      </c>
      <c r="F33" s="2"/>
      <c r="G33" s="2"/>
      <c r="H33" s="7">
        <f t="shared" si="3"/>
        <v>0</v>
      </c>
      <c r="I33" s="7">
        <f t="shared" si="4"/>
        <v>0</v>
      </c>
      <c r="J33" s="2">
        <f t="shared" si="0"/>
        <v>0</v>
      </c>
    </row>
    <row r="34" spans="1:11" x14ac:dyDescent="0.3">
      <c r="A34" s="9" t="str">
        <f>IF(AND(C34&lt;&gt;"",(E34&lt;&gt;"")),COUNT(D$1:D34),"")</f>
        <v/>
      </c>
      <c r="B34" s="10"/>
      <c r="C34" s="11" t="s">
        <v>82</v>
      </c>
      <c r="D34" s="12"/>
      <c r="E34" s="13"/>
      <c r="F34" s="13"/>
      <c r="G34" s="13"/>
      <c r="H34" s="14">
        <f t="shared" ref="H34:I34" si="5">SUM(H2:H33)</f>
        <v>0</v>
      </c>
      <c r="I34" s="14">
        <f t="shared" si="5"/>
        <v>0</v>
      </c>
      <c r="J34" s="14">
        <f>SUM(J2:J33)</f>
        <v>0</v>
      </c>
      <c r="K34" s="2"/>
    </row>
    <row r="35" spans="1:11" x14ac:dyDescent="0.3">
      <c r="F35" s="2"/>
      <c r="G35" s="2"/>
      <c r="H35" s="8"/>
      <c r="I35" s="8"/>
    </row>
    <row r="36" spans="1:11" x14ac:dyDescent="0.3">
      <c r="F36" s="2"/>
      <c r="G36" s="2"/>
      <c r="H36" s="8"/>
      <c r="I36" s="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Árazatlan költségvetés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Tihanyi Andrea</dc:creator>
  <cp:lastModifiedBy>Károly dr. Sződi</cp:lastModifiedBy>
  <dcterms:created xsi:type="dcterms:W3CDTF">2026-07-07T13:18:43Z</dcterms:created>
  <dcterms:modified xsi:type="dcterms:W3CDTF">2026-07-20T11:58:26Z</dcterms:modified>
</cp:coreProperties>
</file>